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qccl-my.sharepoint.com/personal/cbergeron_fqccl_org/Documents/"/>
    </mc:Choice>
  </mc:AlternateContent>
  <xr:revisionPtr revIDLastSave="140" documentId="8_{FE69B8F7-A987-48B6-958C-231D738EE066}" xr6:coauthVersionLast="46" xr6:coauthVersionMax="46" xr10:uidLastSave="{F4F300C0-761F-4E39-9FAB-8BC225CBC647}"/>
  <bookViews>
    <workbookView xWindow="-120" yWindow="-120" windowWidth="20730" windowHeight="11160" xr2:uid="{42D84073-8DF9-4512-A752-43A3E1FDC1EF}"/>
  </bookViews>
  <sheets>
    <sheet name="Chemin parcouru" sheetId="1" r:id="rId1"/>
    <sheet name="Tableau de compilation" sheetId="2" r:id="rId2"/>
    <sheet name="Idées d'activités" sheetId="4" r:id="rId3"/>
    <sheet name="Informations et instructions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B20" i="2"/>
  <c r="C12" i="1"/>
  <c r="B70" i="1" l="1"/>
  <c r="C71" i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21" i="2"/>
  <c r="K7" i="1" s="1"/>
  <c r="B12" i="1" s="1"/>
  <c r="C13" i="1"/>
  <c r="C15" i="1" s="1"/>
  <c r="C17" i="1" s="1"/>
  <c r="C18" i="1" s="1"/>
  <c r="C19" i="1" l="1"/>
  <c r="C20" i="1" s="1"/>
  <c r="C21" i="1" s="1"/>
  <c r="C22" i="1" s="1"/>
  <c r="C23" i="1" s="1"/>
  <c r="C24" i="1" s="1"/>
  <c r="C25" i="1" s="1"/>
  <c r="C26" i="1" s="1"/>
  <c r="C27" i="1" s="1"/>
  <c r="C28" i="1" s="1"/>
  <c r="C30" i="1" s="1"/>
  <c r="C32" i="1" s="1"/>
  <c r="B15" i="1"/>
  <c r="B13" i="1"/>
  <c r="B22" i="1" l="1"/>
  <c r="B21" i="1"/>
  <c r="B30" i="1"/>
  <c r="B25" i="1"/>
  <c r="B26" i="1" l="1"/>
  <c r="B24" i="1" l="1"/>
  <c r="B23" i="1" l="1"/>
  <c r="B32" i="1" l="1"/>
  <c r="C33" i="1"/>
  <c r="C34" i="1" s="1"/>
  <c r="C35" i="1" s="1"/>
  <c r="C36" i="1" s="1"/>
  <c r="C38" i="1" s="1"/>
  <c r="C39" i="1" s="1"/>
  <c r="C40" i="1" s="1"/>
  <c r="C41" i="1" s="1"/>
  <c r="C42" i="1" s="1"/>
  <c r="C43" i="1" s="1"/>
  <c r="B33" i="1" l="1"/>
  <c r="B34" i="1" l="1"/>
  <c r="B35" i="1" l="1"/>
  <c r="C45" i="1" l="1"/>
  <c r="C46" i="1" s="1"/>
  <c r="C47" i="1" s="1"/>
  <c r="C48" i="1" s="1"/>
  <c r="B36" i="1"/>
  <c r="B43" i="1" l="1"/>
  <c r="B42" i="1" l="1"/>
  <c r="B38" i="1" l="1"/>
  <c r="B41" i="1" l="1"/>
  <c r="B17" i="1"/>
  <c r="B18" i="1"/>
  <c r="B40" i="1" l="1"/>
  <c r="B28" i="1"/>
  <c r="B27" i="1"/>
  <c r="B20" i="1"/>
  <c r="B19" i="1"/>
  <c r="B39" i="1" l="1"/>
  <c r="B45" i="1" l="1"/>
  <c r="C50" i="1" l="1"/>
  <c r="C51" i="1" s="1"/>
  <c r="C53" i="1" s="1"/>
  <c r="C54" i="1" s="1"/>
  <c r="B47" i="1"/>
  <c r="B46" i="1"/>
  <c r="B48" i="1" l="1"/>
  <c r="B62" i="1" l="1"/>
  <c r="B61" i="1"/>
  <c r="B82" i="1"/>
  <c r="B53" i="1"/>
  <c r="B54" i="1"/>
  <c r="B59" i="1" l="1"/>
  <c r="B63" i="1"/>
  <c r="B55" i="1"/>
  <c r="B64" i="1" l="1"/>
  <c r="B57" i="1"/>
  <c r="B65" i="1" l="1"/>
  <c r="B58" i="1"/>
  <c r="B66" i="1" l="1"/>
  <c r="B67" i="1" l="1"/>
  <c r="C93" i="1"/>
  <c r="C94" i="1" s="1"/>
  <c r="B68" i="1"/>
  <c r="B69" i="1" l="1"/>
  <c r="B60" i="1" l="1"/>
  <c r="B56" i="1" l="1"/>
  <c r="B85" i="1" l="1"/>
  <c r="B81" i="1" l="1"/>
  <c r="B78" i="1" l="1"/>
  <c r="B91" i="1" l="1"/>
  <c r="B84" i="1" l="1"/>
  <c r="B86" i="1" l="1"/>
  <c r="B89" i="1" l="1"/>
  <c r="B77" i="1" l="1"/>
  <c r="B71" i="1" l="1"/>
  <c r="B79" i="1" l="1"/>
  <c r="B88" i="1" l="1"/>
  <c r="B83" i="1" l="1"/>
  <c r="B73" i="1" l="1"/>
  <c r="B74" i="1" l="1"/>
  <c r="B72" i="1" l="1"/>
  <c r="B76" i="1" l="1"/>
  <c r="B75" i="1" l="1"/>
  <c r="B90" i="1" l="1"/>
  <c r="B80" i="1" l="1"/>
  <c r="B87" i="1" l="1"/>
  <c r="C96" i="1" l="1"/>
  <c r="C97" i="1" s="1"/>
  <c r="C98" i="1" s="1"/>
  <c r="C103" i="1" s="1"/>
  <c r="B103" i="1" s="1"/>
  <c r="B94" i="1"/>
  <c r="B93" i="1" l="1"/>
  <c r="B50" i="1"/>
  <c r="B51" i="1"/>
  <c r="B98" i="1" l="1"/>
  <c r="B97" i="1" l="1"/>
  <c r="B96" i="1"/>
</calcChain>
</file>

<file path=xl/sharedStrings.xml><?xml version="1.0" encoding="utf-8"?>
<sst xmlns="http://schemas.openxmlformats.org/spreadsheetml/2006/main" count="205" uniqueCount="172">
  <si>
    <t>Nom du participant</t>
  </si>
  <si>
    <t>Workout</t>
  </si>
  <si>
    <t>Zumba</t>
  </si>
  <si>
    <t>Poundfit</t>
  </si>
  <si>
    <t>Yoga</t>
  </si>
  <si>
    <t>Étirements</t>
  </si>
  <si>
    <t>Conditionnement physique</t>
  </si>
  <si>
    <t>Danse</t>
  </si>
  <si>
    <t>Chaise au mur</t>
  </si>
  <si>
    <t>Jumping jack</t>
  </si>
  <si>
    <t>Squat</t>
  </si>
  <si>
    <t>Course sur place</t>
  </si>
  <si>
    <t>Monter et descendre à plusieurs reprises les escaliers</t>
  </si>
  <si>
    <t>Activités individuelles (ou en foyer)</t>
  </si>
  <si>
    <t>Marche</t>
  </si>
  <si>
    <t>Course</t>
  </si>
  <si>
    <t>Habitudes actives</t>
  </si>
  <si>
    <t>Vélo stationnaire</t>
  </si>
  <si>
    <t>Lors de télétravail, remplacer le temps de déplacement habituel par de la marche ou autres</t>
  </si>
  <si>
    <t>Commencer la journée par une série de salutations soleil, des étirements, un jogging ou autres</t>
  </si>
  <si>
    <t>Petits défis actifs quotidiens à lancer à son équipe ou sa famille</t>
  </si>
  <si>
    <t>Aller marcher après avoir souper</t>
  </si>
  <si>
    <t xml:space="preserve">Mettre de la musique en faisant le ménage ou la vaisselle et danser </t>
  </si>
  <si>
    <t>Faire des squats pendant que son repas est au micro-ondes</t>
  </si>
  <si>
    <t>Faire 10 jumping jack avant de s'asseoir</t>
  </si>
  <si>
    <t>Terminer sa journée de travail par des étirements et exercices pour prévenir les blessures reliées à la position devant un ordinateur</t>
  </si>
  <si>
    <t>Inscription à une activité organisée régulière (en ligne, à l'extérieur ou autres si possible)</t>
  </si>
  <si>
    <t xml:space="preserve">Vélo, skate, patins à roues alignées, etc. </t>
  </si>
  <si>
    <t>Activités de groupe en ligne (avec ou sans le foyer) organisés pour l'équipe</t>
  </si>
  <si>
    <t>Départ</t>
  </si>
  <si>
    <t>Gaspésies et Îles-de-la-Madeleine</t>
  </si>
  <si>
    <t>Centre multifonctionnel de l'Île du Havre-Aubert</t>
  </si>
  <si>
    <t>Centre communautaire de loisirs Cap-aux-Os</t>
  </si>
  <si>
    <t>Centre communautaire Douglastown</t>
  </si>
  <si>
    <t>Km restants</t>
  </si>
  <si>
    <t>Distance entre les CCL</t>
  </si>
  <si>
    <t>Patro de Jonquière</t>
  </si>
  <si>
    <t>Le Pivot</t>
  </si>
  <si>
    <t>Patro de Charlesbourg</t>
  </si>
  <si>
    <t>Centre Mgr marcoux</t>
  </si>
  <si>
    <t>Patro Roc Amadour</t>
  </si>
  <si>
    <t>Centre communautaire Jean-Guy Drolet</t>
  </si>
  <si>
    <t>Patro Laval</t>
  </si>
  <si>
    <t>Centre Durocher</t>
  </si>
  <si>
    <t>Loisirs Montcalm</t>
  </si>
  <si>
    <t>YWCA Québec</t>
  </si>
  <si>
    <t>Loisirs St-Sacrement</t>
  </si>
  <si>
    <t>Loisirs Lebourgneuf</t>
  </si>
  <si>
    <t>Sport-Loisirs L'Ormière</t>
  </si>
  <si>
    <t>Patro de Lévis</t>
  </si>
  <si>
    <t>Chaudière-Appalaches</t>
  </si>
  <si>
    <t>Capitale-Nationale</t>
  </si>
  <si>
    <t>Saguenay-Lac Saint-Jean</t>
  </si>
  <si>
    <t>Maison Grandiose</t>
  </si>
  <si>
    <t>Mauricie</t>
  </si>
  <si>
    <t>Centre communautaire de loisirs Jean-Noël Trudel</t>
  </si>
  <si>
    <t>Pavillon St-Arnaud</t>
  </si>
  <si>
    <t>Centre Landry</t>
  </si>
  <si>
    <t>Centre Loisir Multi-Plus</t>
  </si>
  <si>
    <t>Loisirs Fleuri-Est</t>
  </si>
  <si>
    <t>Estrie</t>
  </si>
  <si>
    <t>Carrefour Accès Loisirs</t>
  </si>
  <si>
    <t>Centre Multi Loisirs Sherbrooke</t>
  </si>
  <si>
    <t>Ces deux colonnes seront masquées</t>
  </si>
  <si>
    <t>Dimanche 2 mai</t>
  </si>
  <si>
    <t>Lundi 3 mai</t>
  </si>
  <si>
    <t>Mardi 4 mai</t>
  </si>
  <si>
    <t>Mercredi 5 mai</t>
  </si>
  <si>
    <t>Jeudi 6 mai</t>
  </si>
  <si>
    <t>Vendredi 7 mai</t>
  </si>
  <si>
    <t>Samedi 8 mai</t>
  </si>
  <si>
    <t>Dimanche 9 mai</t>
  </si>
  <si>
    <t>Lundi 10 mai</t>
  </si>
  <si>
    <t>Mardi 11 mai</t>
  </si>
  <si>
    <t>Total du participant</t>
  </si>
  <si>
    <t>Total de l'équipe</t>
  </si>
  <si>
    <t>Distance totale parcourue par l'équipe</t>
  </si>
  <si>
    <t>km</t>
  </si>
  <si>
    <t>Distance totale</t>
  </si>
  <si>
    <t>Instructions</t>
  </si>
  <si>
    <t>Loisirs Acti-Famille</t>
  </si>
  <si>
    <t>Le Relais du Bout</t>
  </si>
  <si>
    <t>Montréal</t>
  </si>
  <si>
    <t>Centre communautaire Roussin</t>
  </si>
  <si>
    <t>Équipe RDP</t>
  </si>
  <si>
    <t>Centre récréatif et communautaire St-Donat</t>
  </si>
  <si>
    <t>Service des loisirs St-Fabien</t>
  </si>
  <si>
    <t>Association Centre Pierre-Charbonneau</t>
  </si>
  <si>
    <t>CCSE Maisonneuve</t>
  </si>
  <si>
    <t>PEC Hochelaga-maisonneuve</t>
  </si>
  <si>
    <t>Un Prolongement à la Famille de Montréal</t>
  </si>
  <si>
    <t>Service des loisirs Angus Bourbonnière</t>
  </si>
  <si>
    <t>Centre communautaire Petite Côte</t>
  </si>
  <si>
    <t>Centre communautaire Hochelaga</t>
  </si>
  <si>
    <t>Centre Jean-Claude-Malépart</t>
  </si>
  <si>
    <t>Centre Récréatif Poupart Inc.</t>
  </si>
  <si>
    <t>Centre du plateau</t>
  </si>
  <si>
    <t>Loisirs communautaires Saint-Michel</t>
  </si>
  <si>
    <t>Centre Éducatif Communautaire René-Goupil</t>
  </si>
  <si>
    <t>Association les Chemins du Soleil</t>
  </si>
  <si>
    <t>Association récréative Milton-Parc</t>
  </si>
  <si>
    <t>Association sportive et communautaire Centre-Sud</t>
  </si>
  <si>
    <t>Ateliers d'Éducation Populaire du Plateau</t>
  </si>
  <si>
    <t>Centre communautaire de loisir de la Côte-des-Neiges</t>
  </si>
  <si>
    <t>Centre communautaire de loisir Sainte-Catherine d'Alexandrie</t>
  </si>
  <si>
    <t>Centre communautaire Radisson</t>
  </si>
  <si>
    <t>Centre de loisirs Mrg Pigeon</t>
  </si>
  <si>
    <t>Centre de services communautaires du Monastère</t>
  </si>
  <si>
    <t>Centre Père-Marquette</t>
  </si>
  <si>
    <t>Centre Sablon</t>
  </si>
  <si>
    <t>Centre sportif de la Petite-Bourgogne</t>
  </si>
  <si>
    <t>Comité social Centre-Sud</t>
  </si>
  <si>
    <t>Loisirs du Parc</t>
  </si>
  <si>
    <t>Patro Villeray</t>
  </si>
  <si>
    <t>Projet changement - Centre communautaire pour aînés</t>
  </si>
  <si>
    <t>Relance des loisirs tout 9</t>
  </si>
  <si>
    <t>Repaire Jeunesse Dawson</t>
  </si>
  <si>
    <t>Ruelle de l'Avenir</t>
  </si>
  <si>
    <t>YMCA du Québec</t>
  </si>
  <si>
    <t>Laval</t>
  </si>
  <si>
    <t>Association des Résidents de Champfleury</t>
  </si>
  <si>
    <t>Centre du Sablon</t>
  </si>
  <si>
    <t>Outaouais</t>
  </si>
  <si>
    <t>Patro de Fort-Coulonge / Mansfield</t>
  </si>
  <si>
    <t>Relais des Jeunes Gatinois</t>
  </si>
  <si>
    <t>Service Animation Jeunesse Outaouais</t>
  </si>
  <si>
    <t>Montégérie</t>
  </si>
  <si>
    <t>Centre communautaire Le Trait d'Union</t>
  </si>
  <si>
    <t>Gestaform Inc.</t>
  </si>
  <si>
    <t>Centre-du-Québec</t>
  </si>
  <si>
    <t>Centre communautaire de loisirs Claude-Nault</t>
  </si>
  <si>
    <t>Centre communautaire Drummondville-Sud</t>
  </si>
  <si>
    <t>Centre communautaire Pierre-Lemaire</t>
  </si>
  <si>
    <t>Centre communautaire récréatif Saint-Jean-Baptiste de Drummondville</t>
  </si>
  <si>
    <t>Centre communautaire Saint-Charles</t>
  </si>
  <si>
    <t>Centre communautaire Saint-Pierre</t>
  </si>
  <si>
    <t xml:space="preserve">Félicitations, vous avez fait le tour de tous les centres de la FQCCL à travers le Québec! </t>
  </si>
  <si>
    <t>Organisation des Jeunes de Parc-Extension</t>
  </si>
  <si>
    <t xml:space="preserve">Regardez sur la carte votre chemin parcouru! </t>
  </si>
  <si>
    <t>Carte</t>
  </si>
  <si>
    <t>Après avoir inscrit vos minutes, retournez à la page "chemin parcouru" pour constater votre progression. Vous pouvez aussi utiliser la carte pour voir tous les centres que vous avez visités!</t>
  </si>
  <si>
    <t xml:space="preserve">Vous pouvez aussi partager votre avancement ou vos initiatives avec les autres centres en utilisant la communauté de pratique des CCL : </t>
  </si>
  <si>
    <t>Communauté de pratique</t>
  </si>
  <si>
    <t>Lors de rencontres virtuelles, fermer sa caméra et faire des étirements ou des exercices simples en écoutant</t>
  </si>
  <si>
    <t>Vous souhaitez avoir un défi supplémentaire? Retournez au bureau de la FQCCL nous annoncer votre réussite!</t>
  </si>
  <si>
    <t>Bureau de la FQCCL</t>
  </si>
  <si>
    <t>Informations sur le défi</t>
  </si>
  <si>
    <t>Fonctionnement général</t>
  </si>
  <si>
    <t>Encouragez le maximum de vos collègues à joindre l'équipe afin de parcourir un maximum de distance!</t>
  </si>
  <si>
    <t>Du 2 au 11 mai, chaque participant est invité à inscrire les minutes d'activité physique qu'il pratique dans le tableau à cet effet, à la page 2 de ce document "Tableau de compilation".</t>
  </si>
  <si>
    <t xml:space="preserve">Assurez-vous d'avoir un système commun, comme One Drive ou Microsoft Teams, pour que tout le monde ait accès à l'avancement de l'équipe. Sinon, désignez quelqu'un dans l'équipe qui sera responsable d'inscrire la progression de chacun dans un seul document. </t>
  </si>
  <si>
    <t xml:space="preserve">Automatiquement, les minutes entrées dans le tableau de compilation se transformeront en kilomètres parcourus dans la page 1 "Chemin parcouru". </t>
  </si>
  <si>
    <t xml:space="preserve">N'hésitez pas non plus à utiliser la carte Google Earth pour voir tout votre cheminement. </t>
  </si>
  <si>
    <t>Continuez votre pratique, proposer des défis ou des activités à votre équipe pour augmenter vos kilomètres, etc. jusqu'à ce que vous ayez complété le défi!</t>
  </si>
  <si>
    <t>Finalement, soyez fiers de votre performance et constater les bénéfices sur votre corps et votre équipe de travail!</t>
  </si>
  <si>
    <t xml:space="preserve">Pour ce défi, le niveau d'intensité de l'activité n'importe pas. </t>
  </si>
  <si>
    <t>Ainsi, la marche, le yoga, la course, le vélo stationnaire, le soccer, le conditionnement physique, les étirements, la danse, etc. sont tous comptabilisés!</t>
  </si>
  <si>
    <t>Vous trouverez à la page 3 "Idées d'activités" une liste d'idées à faire seul ou avec votre équipe!</t>
  </si>
  <si>
    <t>Quelles activités sont considérées comme physiquement actives dans le cadre du défi?</t>
  </si>
  <si>
    <t>Invitation à une séance de Pound pour tous les membres de la FQCCL!</t>
  </si>
  <si>
    <t>Vous n'avez besoin que de deux "baguettes" (de pound, de batterie, deux cuillères en bois de cuisine ou autres!)</t>
  </si>
  <si>
    <t>Le 4 mai à 12h, venez participer à un atelier de Pound pendant 30 minutes avec les autres centres participants au défi et la FQCCL!</t>
  </si>
  <si>
    <t xml:space="preserve">L'activité se déroule en ligne, sur ce lien: </t>
  </si>
  <si>
    <t>Vous offrez déjà des activités en ligne dans votre centre?</t>
  </si>
  <si>
    <t>Encore, vous pourriez partager votre activité aux autres CCL participants afin qu'ils puissent vous rejoindre en ligne!</t>
  </si>
  <si>
    <t xml:space="preserve">Pour toute question, écrivez à Caroline au cbergeron@fqccl.org </t>
  </si>
  <si>
    <t xml:space="preserve">Vous pourrez ainsi voir la progression de votre équipe et savoir quelles régions et quels centres vous avez visités suite à vos pratiques! </t>
  </si>
  <si>
    <t>Si vous le souhaitez, entre collègues, participez à quelques-unes ensemble pour vous motiver!</t>
  </si>
  <si>
    <t>Suivre une vidéo d'entraînement au choix sur Youtube (yoga, poundfit, exercices pour les jambes, etc.)</t>
  </si>
  <si>
    <t xml:space="preserve">Vous pouvez utiliser ce tableau en inscrivant le nom de chacun des participants dans les cases à cet effet. Ainsi, les participants pourront ajouter leurs minutes d'activités physiques chaque jour. </t>
  </si>
  <si>
    <t xml:space="preserve">Si vous le préférez, vous pouvez omettre le nom des participants et simplement mettre les minutes réalisées. À l'inverse, vous n'êtes pas obligés de faire une distinction entre les différents jours, si vous le préférez ainsi. </t>
  </si>
  <si>
    <t>Loisirs récréatifs et communautaires de Rosemont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</si>
</sst>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Ebrima"/>
    </font>
    <font>
      <b/>
      <sz val="14"/>
      <color theme="1"/>
      <name val="Ebrima"/>
    </font>
    <font>
      <i/>
      <sz val="11"/>
      <color theme="1"/>
      <name val="Ebrima"/>
    </font>
    <font>
      <b/>
      <sz val="11"/>
      <color theme="1"/>
      <name val="Ebrima"/>
    </font>
    <font>
      <b/>
      <sz val="16"/>
      <color theme="1"/>
      <name val="Calibri"/>
      <family val="2"/>
      <scheme val="minor"/>
    </font>
    <font>
      <b/>
      <i/>
      <sz val="16"/>
      <color theme="1"/>
      <name val="Ebrima"/>
    </font>
    <font>
      <i/>
      <sz val="12"/>
      <color theme="1"/>
      <name val="Ebrima"/>
    </font>
    <font>
      <sz val="16"/>
      <color theme="1"/>
      <name val="Ebrima"/>
    </font>
    <font>
      <i/>
      <sz val="11"/>
      <color rgb="FFFF0000"/>
      <name val="Ebrima"/>
    </font>
    <font>
      <b/>
      <i/>
      <sz val="14"/>
      <color theme="1"/>
      <name val="Constantia"/>
      <family val="1"/>
    </font>
    <font>
      <b/>
      <i/>
      <sz val="11"/>
      <color theme="1"/>
      <name val="Ebrima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i/>
      <sz val="12"/>
      <color theme="1"/>
      <name val="Ebrima"/>
    </font>
    <font>
      <b/>
      <sz val="18"/>
      <color theme="1"/>
      <name val="Ebrim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left" indent="1"/>
    </xf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0" fontId="3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10" fillId="0" borderId="0" xfId="0" applyFont="1"/>
    <xf numFmtId="0" fontId="1" fillId="0" borderId="0" xfId="0" applyFont="1" applyFill="1"/>
    <xf numFmtId="0" fontId="11" fillId="0" borderId="0" xfId="0" applyFont="1" applyAlignment="1">
      <alignment horizontal="right"/>
    </xf>
    <xf numFmtId="0" fontId="12" fillId="0" borderId="0" xfId="1"/>
    <xf numFmtId="0" fontId="13" fillId="0" borderId="0" xfId="1" applyFont="1"/>
    <xf numFmtId="0" fontId="14" fillId="0" borderId="0" xfId="0" applyFont="1"/>
    <xf numFmtId="0" fontId="11" fillId="0" borderId="0" xfId="0" applyFont="1"/>
    <xf numFmtId="0" fontId="15" fillId="0" borderId="0" xfId="0" applyFont="1"/>
    <xf numFmtId="0" fontId="0" fillId="0" borderId="0" xfId="0" applyAlignment="1">
      <alignment horizontal="left" indent="2"/>
    </xf>
    <xf numFmtId="0" fontId="3" fillId="0" borderId="0" xfId="0" applyFont="1" applyAlignment="1">
      <alignment horizontal="left" indent="1"/>
    </xf>
    <xf numFmtId="0" fontId="9" fillId="0" borderId="0" xfId="0" applyFont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12</xdr:col>
      <xdr:colOff>8243</xdr:colOff>
      <xdr:row>5</xdr:row>
      <xdr:rowOff>190282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36B80E-F133-45FD-BF9F-C8ECEEAD9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425" y="0"/>
          <a:ext cx="10257143" cy="1742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7</xdr:col>
      <xdr:colOff>694043</xdr:colOff>
      <xdr:row>6</xdr:row>
      <xdr:rowOff>37882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5ED6265-3537-4C10-8A21-552207CDB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0257143" cy="17428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179693</xdr:colOff>
      <xdr:row>5</xdr:row>
      <xdr:rowOff>180757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1B8C26A-8A65-4A2B-A87A-056C08AC5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257143" cy="17428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351143</xdr:colOff>
      <xdr:row>9</xdr:row>
      <xdr:rowOff>28357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6FEFFA0-78F3-424C-B9DE-ECA43A517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257143" cy="17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arth.google.com/web/@47.2342249,-61.9124989,3.95402519a,690.25630138d,34.99999666y,0h,0t,0r/data=MicKJQojCiExZEZubG1sTWdfRjRGUlFJckVOOG1tTnpWRWp4bTBYLXA6AwoBM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facebook.com/groups/programmationfqcc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2A0AC-099B-44EF-8A54-6F147AAFDE0E}">
  <dimension ref="A1:L103"/>
  <sheetViews>
    <sheetView tabSelected="1" workbookViewId="0">
      <selection activeCell="H10" sqref="H10"/>
    </sheetView>
  </sheetViews>
  <sheetFormatPr baseColWidth="10" defaultRowHeight="16.5" x14ac:dyDescent="0.3"/>
  <cols>
    <col min="1" max="1" width="49.28515625" style="2" bestFit="1" customWidth="1"/>
    <col min="2" max="2" width="13.42578125" style="2" bestFit="1" customWidth="1"/>
    <col min="3" max="3" width="15.28515625" style="2" hidden="1" customWidth="1"/>
    <col min="4" max="4" width="22.140625" style="2" hidden="1" customWidth="1"/>
    <col min="5" max="16384" width="11.42578125" style="2"/>
  </cols>
  <sheetData>
    <row r="1" spans="1:12" ht="27" customHeight="1" x14ac:dyDescent="0.3"/>
    <row r="2" spans="1:12" ht="23.25" customHeight="1" x14ac:dyDescent="0.3"/>
    <row r="3" spans="1:12" ht="26.25" customHeight="1" x14ac:dyDescent="0.3"/>
    <row r="4" spans="1:12" ht="23.25" customHeight="1" x14ac:dyDescent="0.3"/>
    <row r="5" spans="1:12" ht="22.5" customHeight="1" x14ac:dyDescent="0.3"/>
    <row r="6" spans="1:12" ht="15.75" customHeight="1" x14ac:dyDescent="0.3"/>
    <row r="7" spans="1:12" ht="20.25" x14ac:dyDescent="0.35">
      <c r="J7" s="3" t="s">
        <v>76</v>
      </c>
      <c r="K7" s="3">
        <f>'Tableau de compilation'!C21</f>
        <v>0</v>
      </c>
      <c r="L7" s="4" t="s">
        <v>77</v>
      </c>
    </row>
    <row r="8" spans="1:12" x14ac:dyDescent="0.3">
      <c r="J8" s="18" t="s">
        <v>138</v>
      </c>
      <c r="K8" s="20" t="s">
        <v>139</v>
      </c>
    </row>
    <row r="9" spans="1:12" x14ac:dyDescent="0.3">
      <c r="C9" s="26" t="s">
        <v>63</v>
      </c>
      <c r="D9" s="26"/>
    </row>
    <row r="10" spans="1:12" ht="20.25" x14ac:dyDescent="0.35">
      <c r="A10" s="5" t="s">
        <v>30</v>
      </c>
      <c r="B10" s="6" t="s">
        <v>34</v>
      </c>
      <c r="C10" s="2" t="s">
        <v>78</v>
      </c>
      <c r="D10" s="2" t="s">
        <v>35</v>
      </c>
    </row>
    <row r="11" spans="1:12" x14ac:dyDescent="0.3">
      <c r="A11" s="2" t="s">
        <v>31</v>
      </c>
      <c r="B11" s="8" t="s">
        <v>29</v>
      </c>
    </row>
    <row r="12" spans="1:12" x14ac:dyDescent="0.3">
      <c r="A12" s="2" t="s">
        <v>33</v>
      </c>
      <c r="B12" s="2">
        <f>IF(C12-$K$7&lt;0,"Bravo!",C12-$K$7)</f>
        <v>250</v>
      </c>
      <c r="C12" s="2">
        <f>C11+D12</f>
        <v>250</v>
      </c>
      <c r="D12" s="2">
        <v>250</v>
      </c>
    </row>
    <row r="13" spans="1:12" x14ac:dyDescent="0.3">
      <c r="A13" s="2" t="s">
        <v>32</v>
      </c>
      <c r="B13" s="2">
        <f>IF(C13-$K$7&lt;0,"Bravo!",C13-$K$7)</f>
        <v>259</v>
      </c>
      <c r="C13" s="2">
        <f>C12+D13</f>
        <v>259</v>
      </c>
      <c r="D13" s="2">
        <v>9</v>
      </c>
    </row>
    <row r="14" spans="1:12" ht="20.25" x14ac:dyDescent="0.35">
      <c r="A14" s="5" t="s">
        <v>50</v>
      </c>
    </row>
    <row r="15" spans="1:12" x14ac:dyDescent="0.3">
      <c r="A15" s="2" t="s">
        <v>49</v>
      </c>
      <c r="B15" s="2">
        <f>IF(C15-$K$7&lt;0,"Bravo!",C15-$K$7)</f>
        <v>819</v>
      </c>
      <c r="C15" s="2">
        <f>C13+D15</f>
        <v>819</v>
      </c>
      <c r="D15" s="2">
        <v>560</v>
      </c>
    </row>
    <row r="16" spans="1:12" ht="20.25" x14ac:dyDescent="0.35">
      <c r="A16" s="5" t="s">
        <v>51</v>
      </c>
    </row>
    <row r="17" spans="1:4" x14ac:dyDescent="0.3">
      <c r="A17" s="2" t="s">
        <v>44</v>
      </c>
      <c r="B17" s="2">
        <f t="shared" ref="B17:B28" si="0">IF(C17-$K$7&lt;0,"Bravo!",C17-$K$7)</f>
        <v>823</v>
      </c>
      <c r="C17" s="2">
        <f>C15+D17</f>
        <v>823</v>
      </c>
      <c r="D17" s="2">
        <v>4</v>
      </c>
    </row>
    <row r="18" spans="1:4" x14ac:dyDescent="0.3">
      <c r="A18" s="2" t="s">
        <v>45</v>
      </c>
      <c r="B18" s="2">
        <f t="shared" si="0"/>
        <v>825</v>
      </c>
      <c r="C18" s="2">
        <f>C17+D18</f>
        <v>825</v>
      </c>
      <c r="D18" s="2">
        <v>2</v>
      </c>
    </row>
    <row r="19" spans="1:4" x14ac:dyDescent="0.3">
      <c r="A19" s="2" t="s">
        <v>46</v>
      </c>
      <c r="B19" s="2">
        <f t="shared" si="0"/>
        <v>826</v>
      </c>
      <c r="C19" s="2">
        <f t="shared" ref="C19:C28" si="1">C18+D19</f>
        <v>826</v>
      </c>
      <c r="D19" s="2">
        <v>1</v>
      </c>
    </row>
    <row r="20" spans="1:4" x14ac:dyDescent="0.3">
      <c r="A20" s="2" t="s">
        <v>43</v>
      </c>
      <c r="B20" s="2">
        <f t="shared" si="0"/>
        <v>828</v>
      </c>
      <c r="C20" s="2">
        <f t="shared" si="1"/>
        <v>828</v>
      </c>
      <c r="D20" s="2">
        <v>2</v>
      </c>
    </row>
    <row r="21" spans="1:4" x14ac:dyDescent="0.3">
      <c r="A21" s="2" t="s">
        <v>42</v>
      </c>
      <c r="B21" s="2">
        <f t="shared" si="0"/>
        <v>829</v>
      </c>
      <c r="C21" s="2">
        <f t="shared" si="1"/>
        <v>829</v>
      </c>
      <c r="D21" s="2">
        <v>1</v>
      </c>
    </row>
    <row r="22" spans="1:4" x14ac:dyDescent="0.3">
      <c r="A22" s="2" t="s">
        <v>41</v>
      </c>
      <c r="B22" s="2">
        <f t="shared" si="0"/>
        <v>831</v>
      </c>
      <c r="C22" s="2">
        <f t="shared" si="1"/>
        <v>831</v>
      </c>
      <c r="D22" s="2">
        <v>2</v>
      </c>
    </row>
    <row r="23" spans="1:4" x14ac:dyDescent="0.3">
      <c r="A23" s="2" t="s">
        <v>40</v>
      </c>
      <c r="B23" s="2">
        <f t="shared" si="0"/>
        <v>832</v>
      </c>
      <c r="C23" s="2">
        <f t="shared" si="1"/>
        <v>832</v>
      </c>
      <c r="D23" s="2">
        <v>1</v>
      </c>
    </row>
    <row r="24" spans="1:4" x14ac:dyDescent="0.3">
      <c r="A24" s="2" t="s">
        <v>39</v>
      </c>
      <c r="B24" s="2">
        <f t="shared" si="0"/>
        <v>834</v>
      </c>
      <c r="C24" s="2">
        <f t="shared" si="1"/>
        <v>834</v>
      </c>
      <c r="D24" s="2">
        <v>2</v>
      </c>
    </row>
    <row r="25" spans="1:4" x14ac:dyDescent="0.3">
      <c r="A25" s="2" t="s">
        <v>37</v>
      </c>
      <c r="B25" s="2">
        <f t="shared" si="0"/>
        <v>840</v>
      </c>
      <c r="C25" s="2">
        <f t="shared" si="1"/>
        <v>840</v>
      </c>
      <c r="D25" s="2">
        <v>6</v>
      </c>
    </row>
    <row r="26" spans="1:4" x14ac:dyDescent="0.3">
      <c r="A26" s="2" t="s">
        <v>38</v>
      </c>
      <c r="B26" s="2">
        <f t="shared" si="0"/>
        <v>848</v>
      </c>
      <c r="C26" s="2">
        <f t="shared" si="1"/>
        <v>848</v>
      </c>
      <c r="D26" s="2">
        <v>8</v>
      </c>
    </row>
    <row r="27" spans="1:4" x14ac:dyDescent="0.3">
      <c r="A27" s="2" t="s">
        <v>47</v>
      </c>
      <c r="B27" s="2">
        <f t="shared" si="0"/>
        <v>853</v>
      </c>
      <c r="C27" s="2">
        <f t="shared" si="1"/>
        <v>853</v>
      </c>
      <c r="D27" s="2">
        <v>5</v>
      </c>
    </row>
    <row r="28" spans="1:4" x14ac:dyDescent="0.3">
      <c r="A28" s="2" t="s">
        <v>48</v>
      </c>
      <c r="B28" s="2">
        <f t="shared" si="0"/>
        <v>856</v>
      </c>
      <c r="C28" s="2">
        <f t="shared" si="1"/>
        <v>856</v>
      </c>
      <c r="D28" s="2">
        <v>3</v>
      </c>
    </row>
    <row r="29" spans="1:4" ht="20.25" x14ac:dyDescent="0.35">
      <c r="A29" s="5" t="s">
        <v>52</v>
      </c>
    </row>
    <row r="30" spans="1:4" x14ac:dyDescent="0.3">
      <c r="A30" s="2" t="s">
        <v>36</v>
      </c>
      <c r="B30" s="2">
        <f>IF(C30-$K$7&lt;0,"Bravo!",C30-$K$7)</f>
        <v>1031</v>
      </c>
      <c r="C30" s="2">
        <f>C28+D30</f>
        <v>1031</v>
      </c>
      <c r="D30" s="2">
        <v>175</v>
      </c>
    </row>
    <row r="31" spans="1:4" ht="20.25" x14ac:dyDescent="0.35">
      <c r="A31" s="5" t="s">
        <v>54</v>
      </c>
    </row>
    <row r="32" spans="1:4" x14ac:dyDescent="0.3">
      <c r="A32" s="2" t="s">
        <v>53</v>
      </c>
      <c r="B32" s="2">
        <f>IF(C32-$K$7&lt;0,"Bravo!",C32-$K$7)</f>
        <v>1276</v>
      </c>
      <c r="C32" s="2">
        <f>C30+D32</f>
        <v>1276</v>
      </c>
      <c r="D32" s="2">
        <v>245</v>
      </c>
    </row>
    <row r="33" spans="1:4" x14ac:dyDescent="0.3">
      <c r="A33" s="2" t="s">
        <v>55</v>
      </c>
      <c r="B33" s="2">
        <f>IF(C33-$K$7&lt;0,"Bravo!",C33-$K$7)</f>
        <v>1277</v>
      </c>
      <c r="C33" s="2">
        <f t="shared" ref="C33:C48" si="2">C32+D33</f>
        <v>1277</v>
      </c>
      <c r="D33" s="2">
        <v>1</v>
      </c>
    </row>
    <row r="34" spans="1:4" x14ac:dyDescent="0.3">
      <c r="A34" s="2" t="s">
        <v>56</v>
      </c>
      <c r="B34" s="2">
        <f>IF(C34-$K$7&lt;0,"Bravo!",C34-$K$7)</f>
        <v>1282</v>
      </c>
      <c r="C34" s="2">
        <f t="shared" si="2"/>
        <v>1282</v>
      </c>
      <c r="D34" s="2">
        <v>5</v>
      </c>
    </row>
    <row r="35" spans="1:4" x14ac:dyDescent="0.3">
      <c r="A35" s="2" t="s">
        <v>57</v>
      </c>
      <c r="B35" s="2">
        <f>IF(C35-$K$7&lt;0,"Bravo!",C35-$K$7)</f>
        <v>1285</v>
      </c>
      <c r="C35" s="2">
        <f t="shared" si="2"/>
        <v>1285</v>
      </c>
      <c r="D35" s="2">
        <v>3</v>
      </c>
    </row>
    <row r="36" spans="1:4" x14ac:dyDescent="0.3">
      <c r="A36" s="2" t="s">
        <v>58</v>
      </c>
      <c r="B36" s="2">
        <f>IF(C36-$K$7&lt;0,"Bravo!",C36-$K$7)</f>
        <v>1287</v>
      </c>
      <c r="C36" s="2">
        <f t="shared" si="2"/>
        <v>1287</v>
      </c>
      <c r="D36" s="2">
        <v>2</v>
      </c>
    </row>
    <row r="37" spans="1:4" ht="20.25" x14ac:dyDescent="0.35">
      <c r="A37" s="5" t="s">
        <v>129</v>
      </c>
    </row>
    <row r="38" spans="1:4" x14ac:dyDescent="0.3">
      <c r="A38" s="2" t="s">
        <v>132</v>
      </c>
      <c r="B38" s="2">
        <f t="shared" ref="B38:B43" si="3">IF(C38-$K$7&lt;0,"Bravo!",C38-$K$7)</f>
        <v>1338</v>
      </c>
      <c r="C38" s="2">
        <f>C36+D38</f>
        <v>1338</v>
      </c>
      <c r="D38" s="2">
        <v>51</v>
      </c>
    </row>
    <row r="39" spans="1:4" x14ac:dyDescent="0.3">
      <c r="A39" s="2" t="s">
        <v>135</v>
      </c>
      <c r="B39" s="2">
        <f t="shared" si="3"/>
        <v>1342</v>
      </c>
      <c r="C39" s="2">
        <f t="shared" si="2"/>
        <v>1342</v>
      </c>
      <c r="D39" s="2">
        <v>4</v>
      </c>
    </row>
    <row r="40" spans="1:4" x14ac:dyDescent="0.3">
      <c r="A40" s="2" t="s">
        <v>134</v>
      </c>
      <c r="B40" s="2">
        <f t="shared" si="3"/>
        <v>1346</v>
      </c>
      <c r="C40" s="2">
        <f t="shared" si="2"/>
        <v>1346</v>
      </c>
      <c r="D40" s="2">
        <v>4</v>
      </c>
    </row>
    <row r="41" spans="1:4" x14ac:dyDescent="0.3">
      <c r="A41" s="2" t="s">
        <v>133</v>
      </c>
      <c r="B41" s="2">
        <f t="shared" si="3"/>
        <v>1351</v>
      </c>
      <c r="C41" s="2">
        <f t="shared" si="2"/>
        <v>1351</v>
      </c>
      <c r="D41" s="2">
        <v>5</v>
      </c>
    </row>
    <row r="42" spans="1:4" x14ac:dyDescent="0.3">
      <c r="A42" s="2" t="s">
        <v>131</v>
      </c>
      <c r="B42" s="2">
        <f t="shared" si="3"/>
        <v>1354</v>
      </c>
      <c r="C42" s="2">
        <f t="shared" si="2"/>
        <v>1354</v>
      </c>
      <c r="D42" s="2">
        <v>3</v>
      </c>
    </row>
    <row r="43" spans="1:4" x14ac:dyDescent="0.3">
      <c r="A43" s="2" t="s">
        <v>130</v>
      </c>
      <c r="B43" s="2">
        <f t="shared" si="3"/>
        <v>1359</v>
      </c>
      <c r="C43" s="2">
        <f t="shared" si="2"/>
        <v>1359</v>
      </c>
      <c r="D43" s="2">
        <v>5</v>
      </c>
    </row>
    <row r="44" spans="1:4" ht="20.25" x14ac:dyDescent="0.35">
      <c r="A44" s="5" t="s">
        <v>60</v>
      </c>
    </row>
    <row r="45" spans="1:4" x14ac:dyDescent="0.3">
      <c r="A45" s="2" t="s">
        <v>59</v>
      </c>
      <c r="B45" s="2">
        <f>IF(C45-$K$7&lt;0,"Bravo!",C45-$K$7)</f>
        <v>1423</v>
      </c>
      <c r="C45" s="2">
        <f>C43+D45</f>
        <v>1423</v>
      </c>
      <c r="D45" s="2">
        <v>64</v>
      </c>
    </row>
    <row r="46" spans="1:4" x14ac:dyDescent="0.3">
      <c r="A46" s="2" t="s">
        <v>61</v>
      </c>
      <c r="B46" s="2">
        <f>IF(C46-$K$7&lt;0,"Bravo!",C46-$K$7)</f>
        <v>1425</v>
      </c>
      <c r="C46" s="2">
        <f t="shared" si="2"/>
        <v>1425</v>
      </c>
      <c r="D46" s="2">
        <v>2</v>
      </c>
    </row>
    <row r="47" spans="1:4" x14ac:dyDescent="0.3">
      <c r="A47" s="2" t="s">
        <v>62</v>
      </c>
      <c r="B47" s="2">
        <f>IF(C47-$K$7&lt;0,"Bravo!",C47-$K$7)</f>
        <v>1426</v>
      </c>
      <c r="C47" s="2">
        <f t="shared" si="2"/>
        <v>1426</v>
      </c>
      <c r="D47" s="2">
        <v>1</v>
      </c>
    </row>
    <row r="48" spans="1:4" x14ac:dyDescent="0.3">
      <c r="A48" s="2" t="s">
        <v>80</v>
      </c>
      <c r="B48" s="2">
        <f>IF(C48-$K$7&lt;0,"Bravo!",C48-$K$7)</f>
        <v>1435</v>
      </c>
      <c r="C48" s="2">
        <f t="shared" si="2"/>
        <v>1435</v>
      </c>
      <c r="D48" s="2">
        <v>9</v>
      </c>
    </row>
    <row r="49" spans="1:4" ht="20.25" x14ac:dyDescent="0.35">
      <c r="A49" s="5" t="s">
        <v>126</v>
      </c>
    </row>
    <row r="50" spans="1:4" x14ac:dyDescent="0.3">
      <c r="A50" s="2" t="s">
        <v>128</v>
      </c>
      <c r="B50" s="2">
        <f>IF(C50-$K$7&lt;0,"Bravo!",C50-$K$7)</f>
        <v>1572</v>
      </c>
      <c r="C50" s="2">
        <f>C48+D50</f>
        <v>1572</v>
      </c>
      <c r="D50" s="2">
        <v>137</v>
      </c>
    </row>
    <row r="51" spans="1:4" x14ac:dyDescent="0.3">
      <c r="A51" s="2" t="s">
        <v>127</v>
      </c>
      <c r="B51" s="2">
        <f>IF(C51-$K$7&lt;0,"Bravo!",C51-$K$7)</f>
        <v>1601</v>
      </c>
      <c r="C51" s="2">
        <f t="shared" ref="C51" si="4">C50+D51</f>
        <v>1601</v>
      </c>
      <c r="D51" s="2">
        <v>29</v>
      </c>
    </row>
    <row r="52" spans="1:4" ht="20.25" x14ac:dyDescent="0.35">
      <c r="A52" s="5" t="s">
        <v>82</v>
      </c>
    </row>
    <row r="53" spans="1:4" x14ac:dyDescent="0.3">
      <c r="A53" s="2" t="s">
        <v>83</v>
      </c>
      <c r="B53" s="2">
        <f t="shared" ref="B53:B91" si="5">IF(C53-$K$7&lt;0,"Bravo!",C53-$K$7)</f>
        <v>1615</v>
      </c>
      <c r="C53" s="2">
        <f>C51+D53</f>
        <v>1615</v>
      </c>
      <c r="D53" s="2">
        <v>14</v>
      </c>
    </row>
    <row r="54" spans="1:4" x14ac:dyDescent="0.3">
      <c r="A54" s="2" t="s">
        <v>81</v>
      </c>
      <c r="B54" s="2">
        <f t="shared" si="5"/>
        <v>1619</v>
      </c>
      <c r="C54" s="2">
        <f t="shared" ref="C54:C91" si="6">C53+D54</f>
        <v>1619</v>
      </c>
      <c r="D54" s="2">
        <v>4</v>
      </c>
    </row>
    <row r="55" spans="1:4" x14ac:dyDescent="0.3">
      <c r="A55" s="2" t="s">
        <v>84</v>
      </c>
      <c r="B55" s="2">
        <f t="shared" si="5"/>
        <v>1625</v>
      </c>
      <c r="C55" s="2">
        <f t="shared" si="6"/>
        <v>1625</v>
      </c>
      <c r="D55" s="2">
        <v>6</v>
      </c>
    </row>
    <row r="56" spans="1:4" x14ac:dyDescent="0.3">
      <c r="A56" s="2" t="s">
        <v>98</v>
      </c>
      <c r="B56" s="2">
        <f>IF(C56-$K$7&lt;0,"Bravo!",C56-$K$7)</f>
        <v>1634</v>
      </c>
      <c r="C56" s="2">
        <f t="shared" si="6"/>
        <v>1634</v>
      </c>
      <c r="D56" s="2">
        <v>9</v>
      </c>
    </row>
    <row r="57" spans="1:4" x14ac:dyDescent="0.3">
      <c r="A57" s="2" t="s">
        <v>85</v>
      </c>
      <c r="B57" s="2">
        <f t="shared" si="5"/>
        <v>1638</v>
      </c>
      <c r="C57" s="2">
        <f t="shared" si="6"/>
        <v>1638</v>
      </c>
      <c r="D57" s="2">
        <v>4</v>
      </c>
    </row>
    <row r="58" spans="1:4" x14ac:dyDescent="0.3">
      <c r="A58" s="2" t="s">
        <v>86</v>
      </c>
      <c r="B58" s="2">
        <f t="shared" si="5"/>
        <v>1639</v>
      </c>
      <c r="C58" s="2">
        <f t="shared" si="6"/>
        <v>1639</v>
      </c>
      <c r="D58" s="2">
        <v>1</v>
      </c>
    </row>
    <row r="59" spans="1:4" x14ac:dyDescent="0.3">
      <c r="A59" s="2" t="s">
        <v>87</v>
      </c>
      <c r="B59" s="2">
        <f>IF(C59-$K$7&lt;0,"Bravo!",C59-$K$7)</f>
        <v>1641</v>
      </c>
      <c r="C59" s="2">
        <f t="shared" si="6"/>
        <v>1641</v>
      </c>
      <c r="D59" s="2">
        <v>2</v>
      </c>
    </row>
    <row r="60" spans="1:4" x14ac:dyDescent="0.3">
      <c r="A60" s="2" t="s">
        <v>97</v>
      </c>
      <c r="B60" s="2">
        <f t="shared" si="5"/>
        <v>1645</v>
      </c>
      <c r="C60" s="2">
        <f t="shared" si="6"/>
        <v>1645</v>
      </c>
      <c r="D60" s="2">
        <v>4</v>
      </c>
    </row>
    <row r="61" spans="1:4" x14ac:dyDescent="0.3">
      <c r="A61" s="2" t="s">
        <v>92</v>
      </c>
      <c r="B61" s="2">
        <f t="shared" si="5"/>
        <v>1647</v>
      </c>
      <c r="C61" s="2">
        <f t="shared" si="6"/>
        <v>1647</v>
      </c>
      <c r="D61" s="2">
        <v>2</v>
      </c>
    </row>
    <row r="62" spans="1:4" x14ac:dyDescent="0.3">
      <c r="A62" s="2" t="s">
        <v>91</v>
      </c>
      <c r="B62" s="2">
        <f t="shared" si="5"/>
        <v>1648</v>
      </c>
      <c r="C62" s="2">
        <f t="shared" si="6"/>
        <v>1648</v>
      </c>
      <c r="D62" s="2">
        <v>1</v>
      </c>
    </row>
    <row r="63" spans="1:4" x14ac:dyDescent="0.3">
      <c r="A63" s="2" t="s">
        <v>88</v>
      </c>
      <c r="B63" s="2">
        <f t="shared" si="5"/>
        <v>1651</v>
      </c>
      <c r="C63" s="2">
        <f t="shared" si="6"/>
        <v>1651</v>
      </c>
      <c r="D63" s="2">
        <v>3</v>
      </c>
    </row>
    <row r="64" spans="1:4" x14ac:dyDescent="0.3">
      <c r="A64" s="2" t="s">
        <v>89</v>
      </c>
      <c r="B64" s="2">
        <f t="shared" si="5"/>
        <v>1652</v>
      </c>
      <c r="C64" s="2">
        <f t="shared" si="6"/>
        <v>1652</v>
      </c>
      <c r="D64" s="2">
        <v>1</v>
      </c>
    </row>
    <row r="65" spans="1:4" x14ac:dyDescent="0.3">
      <c r="A65" s="2" t="s">
        <v>90</v>
      </c>
      <c r="B65" s="2">
        <f t="shared" si="5"/>
        <v>1653</v>
      </c>
      <c r="C65" s="2">
        <f t="shared" si="6"/>
        <v>1653</v>
      </c>
      <c r="D65" s="2">
        <v>1</v>
      </c>
    </row>
    <row r="66" spans="1:4" x14ac:dyDescent="0.3">
      <c r="A66" s="2" t="s">
        <v>93</v>
      </c>
      <c r="B66" s="2">
        <f t="shared" si="5"/>
        <v>1654</v>
      </c>
      <c r="C66" s="2">
        <f t="shared" si="6"/>
        <v>1654</v>
      </c>
      <c r="D66" s="2">
        <v>1</v>
      </c>
    </row>
    <row r="67" spans="1:4" x14ac:dyDescent="0.3">
      <c r="A67" s="2" t="s">
        <v>94</v>
      </c>
      <c r="B67" s="2">
        <f t="shared" si="5"/>
        <v>1655</v>
      </c>
      <c r="C67" s="2">
        <f t="shared" si="6"/>
        <v>1655</v>
      </c>
      <c r="D67" s="2">
        <v>1</v>
      </c>
    </row>
    <row r="68" spans="1:4" x14ac:dyDescent="0.3">
      <c r="A68" s="2" t="s">
        <v>95</v>
      </c>
      <c r="B68" s="2">
        <f t="shared" si="5"/>
        <v>1656</v>
      </c>
      <c r="C68" s="2">
        <f t="shared" si="6"/>
        <v>1656</v>
      </c>
      <c r="D68" s="2">
        <v>1</v>
      </c>
    </row>
    <row r="69" spans="1:4" x14ac:dyDescent="0.3">
      <c r="A69" s="2" t="s">
        <v>96</v>
      </c>
      <c r="B69" s="2">
        <f t="shared" si="5"/>
        <v>1658</v>
      </c>
      <c r="C69" s="2">
        <f t="shared" si="6"/>
        <v>1658</v>
      </c>
      <c r="D69" s="2">
        <v>2</v>
      </c>
    </row>
    <row r="70" spans="1:4" x14ac:dyDescent="0.3">
      <c r="A70" s="2" t="s">
        <v>171</v>
      </c>
      <c r="B70" s="2">
        <f t="shared" ref="B70" si="7">IF(C70-$K$7&lt;0,"Bravo!",C70-$K$7)</f>
        <v>1659</v>
      </c>
      <c r="C70" s="2">
        <f t="shared" si="6"/>
        <v>1659</v>
      </c>
      <c r="D70" s="2">
        <v>1</v>
      </c>
    </row>
    <row r="71" spans="1:4" x14ac:dyDescent="0.3">
      <c r="A71" s="2" t="s">
        <v>108</v>
      </c>
      <c r="B71" s="2">
        <f t="shared" si="5"/>
        <v>1661</v>
      </c>
      <c r="C71" s="2">
        <f t="shared" si="6"/>
        <v>1661</v>
      </c>
      <c r="D71" s="2">
        <v>2</v>
      </c>
    </row>
    <row r="72" spans="1:4" x14ac:dyDescent="0.3">
      <c r="A72" s="2" t="s">
        <v>113</v>
      </c>
      <c r="B72" s="2">
        <f t="shared" si="5"/>
        <v>1663</v>
      </c>
      <c r="C72" s="2">
        <f t="shared" si="6"/>
        <v>1663</v>
      </c>
      <c r="D72" s="2">
        <v>2</v>
      </c>
    </row>
    <row r="73" spans="1:4" x14ac:dyDescent="0.3">
      <c r="A73" s="2" t="s">
        <v>112</v>
      </c>
      <c r="B73" s="2">
        <f t="shared" si="5"/>
        <v>1665</v>
      </c>
      <c r="C73" s="2">
        <f t="shared" si="6"/>
        <v>1665</v>
      </c>
      <c r="D73" s="2">
        <v>2</v>
      </c>
    </row>
    <row r="74" spans="1:4" x14ac:dyDescent="0.3">
      <c r="A74" s="2" t="s">
        <v>137</v>
      </c>
      <c r="B74" s="2">
        <f t="shared" si="5"/>
        <v>1666</v>
      </c>
      <c r="C74" s="2">
        <f t="shared" si="6"/>
        <v>1666</v>
      </c>
      <c r="D74" s="2">
        <v>1</v>
      </c>
    </row>
    <row r="75" spans="1:4" x14ac:dyDescent="0.3">
      <c r="A75" s="2" t="s">
        <v>115</v>
      </c>
      <c r="B75" s="2">
        <f t="shared" si="5"/>
        <v>1670</v>
      </c>
      <c r="C75" s="2">
        <f t="shared" si="6"/>
        <v>1670</v>
      </c>
      <c r="D75" s="2">
        <v>4</v>
      </c>
    </row>
    <row r="76" spans="1:4" x14ac:dyDescent="0.3">
      <c r="A76" s="2" t="s">
        <v>114</v>
      </c>
      <c r="B76" s="2">
        <f t="shared" si="5"/>
        <v>1671</v>
      </c>
      <c r="C76" s="2">
        <f t="shared" si="6"/>
        <v>1671</v>
      </c>
      <c r="D76" s="2">
        <v>1</v>
      </c>
    </row>
    <row r="77" spans="1:4" x14ac:dyDescent="0.3">
      <c r="A77" s="2" t="s">
        <v>107</v>
      </c>
      <c r="B77" s="2">
        <f t="shared" si="5"/>
        <v>1672</v>
      </c>
      <c r="C77" s="2">
        <f t="shared" si="6"/>
        <v>1672</v>
      </c>
      <c r="D77" s="2">
        <v>1</v>
      </c>
    </row>
    <row r="78" spans="1:4" x14ac:dyDescent="0.3">
      <c r="A78" s="2" t="s">
        <v>102</v>
      </c>
      <c r="B78" s="2">
        <f t="shared" si="5"/>
        <v>1673</v>
      </c>
      <c r="C78" s="2">
        <f t="shared" si="6"/>
        <v>1673</v>
      </c>
      <c r="D78" s="2">
        <v>1</v>
      </c>
    </row>
    <row r="79" spans="1:4" x14ac:dyDescent="0.3">
      <c r="A79" s="2" t="s">
        <v>109</v>
      </c>
      <c r="B79" s="2">
        <f t="shared" si="5"/>
        <v>1675</v>
      </c>
      <c r="C79" s="2">
        <f t="shared" si="6"/>
        <v>1675</v>
      </c>
      <c r="D79" s="2">
        <v>2</v>
      </c>
    </row>
    <row r="80" spans="1:4" x14ac:dyDescent="0.3">
      <c r="A80" s="2" t="s">
        <v>117</v>
      </c>
      <c r="B80" s="2">
        <f t="shared" si="5"/>
        <v>1676</v>
      </c>
      <c r="C80" s="2">
        <f t="shared" si="6"/>
        <v>1676</v>
      </c>
      <c r="D80" s="2">
        <v>1</v>
      </c>
    </row>
    <row r="81" spans="1:4" x14ac:dyDescent="0.3">
      <c r="A81" s="2" t="s">
        <v>101</v>
      </c>
      <c r="B81" s="2">
        <f t="shared" si="5"/>
        <v>1677</v>
      </c>
      <c r="C81" s="2">
        <f t="shared" si="6"/>
        <v>1677</v>
      </c>
      <c r="D81" s="2">
        <v>1</v>
      </c>
    </row>
    <row r="82" spans="1:4" x14ac:dyDescent="0.3">
      <c r="A82" s="2" t="s">
        <v>99</v>
      </c>
      <c r="B82" s="2">
        <f t="shared" si="5"/>
        <v>1678</v>
      </c>
      <c r="C82" s="2">
        <f t="shared" si="6"/>
        <v>1678</v>
      </c>
      <c r="D82" s="2">
        <v>1</v>
      </c>
    </row>
    <row r="83" spans="1:4" x14ac:dyDescent="0.3">
      <c r="A83" s="2" t="s">
        <v>111</v>
      </c>
      <c r="B83" s="2">
        <f t="shared" si="5"/>
        <v>1679</v>
      </c>
      <c r="C83" s="2">
        <f t="shared" si="6"/>
        <v>1679</v>
      </c>
      <c r="D83" s="2">
        <v>1</v>
      </c>
    </row>
    <row r="84" spans="1:4" x14ac:dyDescent="0.3">
      <c r="A84" s="2" t="s">
        <v>104</v>
      </c>
      <c r="B84" s="2">
        <f t="shared" si="5"/>
        <v>1680</v>
      </c>
      <c r="C84" s="2">
        <f t="shared" si="6"/>
        <v>1680</v>
      </c>
      <c r="D84" s="2">
        <v>1</v>
      </c>
    </row>
    <row r="85" spans="1:4" x14ac:dyDescent="0.3">
      <c r="A85" s="2" t="s">
        <v>100</v>
      </c>
      <c r="B85" s="2">
        <f t="shared" si="5"/>
        <v>1682</v>
      </c>
      <c r="C85" s="2">
        <f t="shared" si="6"/>
        <v>1682</v>
      </c>
      <c r="D85" s="2">
        <v>2</v>
      </c>
    </row>
    <row r="86" spans="1:4" x14ac:dyDescent="0.3">
      <c r="A86" s="2" t="s">
        <v>105</v>
      </c>
      <c r="B86" s="2">
        <f t="shared" si="5"/>
        <v>1683</v>
      </c>
      <c r="C86" s="2">
        <f t="shared" si="6"/>
        <v>1683</v>
      </c>
      <c r="D86" s="2">
        <v>1</v>
      </c>
    </row>
    <row r="87" spans="1:4" x14ac:dyDescent="0.3">
      <c r="A87" s="2" t="s">
        <v>118</v>
      </c>
      <c r="B87" s="2">
        <f t="shared" si="5"/>
        <v>1685</v>
      </c>
      <c r="C87" s="2">
        <f t="shared" si="6"/>
        <v>1685</v>
      </c>
      <c r="D87" s="2">
        <v>2</v>
      </c>
    </row>
    <row r="88" spans="1:4" x14ac:dyDescent="0.3">
      <c r="A88" s="2" t="s">
        <v>110</v>
      </c>
      <c r="B88" s="2">
        <f t="shared" si="5"/>
        <v>1687</v>
      </c>
      <c r="C88" s="2">
        <f t="shared" si="6"/>
        <v>1687</v>
      </c>
      <c r="D88" s="2">
        <v>2</v>
      </c>
    </row>
    <row r="89" spans="1:4" x14ac:dyDescent="0.3">
      <c r="A89" s="2" t="s">
        <v>106</v>
      </c>
      <c r="B89" s="2">
        <f t="shared" si="5"/>
        <v>1690</v>
      </c>
      <c r="C89" s="2">
        <f t="shared" si="6"/>
        <v>1690</v>
      </c>
      <c r="D89" s="2">
        <v>3</v>
      </c>
    </row>
    <row r="90" spans="1:4" x14ac:dyDescent="0.3">
      <c r="A90" s="2" t="s">
        <v>116</v>
      </c>
      <c r="B90" s="2">
        <f t="shared" si="5"/>
        <v>1692</v>
      </c>
      <c r="C90" s="2">
        <f t="shared" si="6"/>
        <v>1692</v>
      </c>
      <c r="D90" s="2">
        <v>2</v>
      </c>
    </row>
    <row r="91" spans="1:4" x14ac:dyDescent="0.3">
      <c r="A91" s="2" t="s">
        <v>103</v>
      </c>
      <c r="B91" s="2">
        <f t="shared" si="5"/>
        <v>1699</v>
      </c>
      <c r="C91" s="2">
        <f t="shared" si="6"/>
        <v>1699</v>
      </c>
      <c r="D91" s="2">
        <v>7</v>
      </c>
    </row>
    <row r="92" spans="1:4" ht="20.25" x14ac:dyDescent="0.35">
      <c r="A92" s="5" t="s">
        <v>119</v>
      </c>
    </row>
    <row r="93" spans="1:4" x14ac:dyDescent="0.3">
      <c r="A93" s="2" t="s">
        <v>121</v>
      </c>
      <c r="B93" s="2">
        <f>IF(C93-$K$7&lt;0,"Bravo!",C93-$K$7)</f>
        <v>1688</v>
      </c>
      <c r="C93" s="2">
        <f>C80+D93</f>
        <v>1688</v>
      </c>
      <c r="D93" s="17">
        <v>12</v>
      </c>
    </row>
    <row r="94" spans="1:4" x14ac:dyDescent="0.3">
      <c r="A94" s="2" t="s">
        <v>120</v>
      </c>
      <c r="B94" s="2">
        <f>IF(C94-$K$7&lt;0,"Bravo!",C94-$K$7)</f>
        <v>1695</v>
      </c>
      <c r="C94" s="2">
        <f t="shared" ref="C94" si="8">C93+D94</f>
        <v>1695</v>
      </c>
      <c r="D94" s="2">
        <v>7</v>
      </c>
    </row>
    <row r="95" spans="1:4" ht="20.25" x14ac:dyDescent="0.35">
      <c r="A95" s="5" t="s">
        <v>122</v>
      </c>
    </row>
    <row r="96" spans="1:4" x14ac:dyDescent="0.3">
      <c r="A96" s="2" t="s">
        <v>125</v>
      </c>
      <c r="B96" s="2">
        <f>IF(C96-$K$7&lt;0,"Bravo!",C96-$K$7)</f>
        <v>1794</v>
      </c>
      <c r="C96" s="2">
        <f>C93+D96</f>
        <v>1794</v>
      </c>
      <c r="D96" s="2">
        <v>106</v>
      </c>
    </row>
    <row r="97" spans="1:4" x14ac:dyDescent="0.3">
      <c r="A97" s="2" t="s">
        <v>124</v>
      </c>
      <c r="B97" s="2">
        <f>IF(C97-$K$7&lt;0,"Bravo!",C97-$K$7)</f>
        <v>1843</v>
      </c>
      <c r="C97" s="2">
        <f t="shared" ref="C97:C98" si="9">C96+D97</f>
        <v>1843</v>
      </c>
      <c r="D97" s="2">
        <v>49</v>
      </c>
    </row>
    <row r="98" spans="1:4" x14ac:dyDescent="0.3">
      <c r="A98" s="2" t="s">
        <v>123</v>
      </c>
      <c r="B98" s="2">
        <f>IF(C98-$K$7&lt;0,"Bravo!",C98-$K$7)</f>
        <v>1934</v>
      </c>
      <c r="C98" s="2">
        <f t="shared" si="9"/>
        <v>1934</v>
      </c>
      <c r="D98" s="2">
        <v>91</v>
      </c>
    </row>
    <row r="100" spans="1:4" ht="18.75" x14ac:dyDescent="0.3">
      <c r="A100" s="16" t="s">
        <v>136</v>
      </c>
    </row>
    <row r="102" spans="1:4" x14ac:dyDescent="0.3">
      <c r="A102" s="22" t="s">
        <v>144</v>
      </c>
    </row>
    <row r="103" spans="1:4" x14ac:dyDescent="0.3">
      <c r="A103" s="2" t="s">
        <v>145</v>
      </c>
      <c r="B103" s="2">
        <f>IF(C103-$K$7&lt;0,"Bravo!",C103-$K$7)</f>
        <v>2371</v>
      </c>
      <c r="C103" s="2">
        <f>C98+D103</f>
        <v>2371</v>
      </c>
      <c r="D103" s="2">
        <v>437</v>
      </c>
    </row>
  </sheetData>
  <mergeCells count="1">
    <mergeCell ref="C9:D9"/>
  </mergeCells>
  <hyperlinks>
    <hyperlink ref="K8" r:id="rId1" display="https://earth.google.com/web/@47.2342249,-61.9124989,3.95402519a,690.25630138d,34.99999666y,0h,0t,0r/data=MicKJQojCiExZEZubG1sTWdfRjRGUlFJckVOOG1tTnpWRWp4bTBYLXA6AwoBMA" xr:uid="{10B6FDCF-7604-4944-AC4E-1553B315CB32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9A5B2-5442-4259-AE81-35790EE5F149}">
  <dimension ref="A1:AI30"/>
  <sheetViews>
    <sheetView workbookViewId="0">
      <pane xSplit="1" topLeftCell="B1" activePane="topRight" state="frozen"/>
      <selection pane="topRight" activeCell="G31" sqref="G31"/>
    </sheetView>
  </sheetViews>
  <sheetFormatPr baseColWidth="10" defaultRowHeight="15" x14ac:dyDescent="0.25"/>
  <cols>
    <col min="1" max="1" width="20" customWidth="1"/>
    <col min="2" max="35" width="20.5703125" customWidth="1"/>
  </cols>
  <sheetData>
    <row r="1" spans="1:35" ht="22.5" customHeight="1" x14ac:dyDescent="0.25"/>
    <row r="2" spans="1:35" ht="22.5" customHeight="1" x14ac:dyDescent="0.25"/>
    <row r="3" spans="1:35" ht="22.5" customHeight="1" x14ac:dyDescent="0.25"/>
    <row r="4" spans="1:35" ht="22.5" customHeight="1" x14ac:dyDescent="0.25"/>
    <row r="5" spans="1:35" ht="22.5" customHeight="1" x14ac:dyDescent="0.25"/>
    <row r="6" spans="1:35" ht="22.5" customHeight="1" x14ac:dyDescent="0.25"/>
    <row r="8" spans="1:35" ht="16.5" x14ac:dyDescent="0.3">
      <c r="B8" s="7" t="s">
        <v>0</v>
      </c>
      <c r="C8" s="7" t="s">
        <v>0</v>
      </c>
      <c r="D8" s="7" t="s">
        <v>0</v>
      </c>
      <c r="E8" s="7" t="s">
        <v>0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7" t="s">
        <v>0</v>
      </c>
      <c r="L8" s="7" t="s">
        <v>0</v>
      </c>
      <c r="M8" s="7" t="s">
        <v>0</v>
      </c>
      <c r="N8" s="7" t="s">
        <v>0</v>
      </c>
      <c r="O8" s="7" t="s">
        <v>0</v>
      </c>
      <c r="P8" s="7" t="s">
        <v>0</v>
      </c>
      <c r="Q8" s="7" t="s">
        <v>0</v>
      </c>
      <c r="R8" s="7" t="s">
        <v>0</v>
      </c>
      <c r="S8" s="7" t="s">
        <v>0</v>
      </c>
      <c r="T8" s="7" t="s">
        <v>0</v>
      </c>
      <c r="U8" s="7" t="s">
        <v>0</v>
      </c>
      <c r="V8" s="7" t="s">
        <v>0</v>
      </c>
      <c r="W8" s="7" t="s">
        <v>0</v>
      </c>
      <c r="X8" s="7" t="s">
        <v>0</v>
      </c>
      <c r="Y8" s="7" t="s">
        <v>0</v>
      </c>
      <c r="Z8" s="7" t="s">
        <v>0</v>
      </c>
      <c r="AA8" s="7" t="s">
        <v>0</v>
      </c>
      <c r="AB8" s="7" t="s">
        <v>0</v>
      </c>
      <c r="AC8" s="7" t="s">
        <v>0</v>
      </c>
      <c r="AD8" s="7" t="s">
        <v>0</v>
      </c>
      <c r="AE8" s="7" t="s">
        <v>0</v>
      </c>
      <c r="AF8" s="7" t="s">
        <v>0</v>
      </c>
      <c r="AG8" s="7" t="s">
        <v>0</v>
      </c>
      <c r="AH8" s="7" t="s">
        <v>0</v>
      </c>
      <c r="AI8" s="7" t="s">
        <v>0</v>
      </c>
    </row>
    <row r="9" spans="1:35" ht="16.5" x14ac:dyDescent="0.3">
      <c r="A9" s="12" t="s">
        <v>64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6.5" x14ac:dyDescent="0.3">
      <c r="A10" s="12" t="s">
        <v>65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6.5" x14ac:dyDescent="0.3">
      <c r="A11" s="12" t="s">
        <v>66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6.5" x14ac:dyDescent="0.3">
      <c r="A12" s="12" t="s">
        <v>67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6.5" x14ac:dyDescent="0.3">
      <c r="A13" s="12" t="s">
        <v>68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6.5" x14ac:dyDescent="0.3">
      <c r="A14" s="12" t="s">
        <v>69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6.5" x14ac:dyDescent="0.3">
      <c r="A15" s="12" t="s">
        <v>70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6.5" x14ac:dyDescent="0.3">
      <c r="A16" s="12" t="s">
        <v>71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6.5" x14ac:dyDescent="0.3">
      <c r="A17" s="12" t="s">
        <v>72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6.5" x14ac:dyDescent="0.3">
      <c r="A18" s="12" t="s">
        <v>73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6.5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6.5" x14ac:dyDescent="0.3">
      <c r="A20" s="12" t="s">
        <v>74</v>
      </c>
      <c r="B20" s="2">
        <f>SUM(B9:B18)</f>
        <v>0</v>
      </c>
      <c r="C20" s="2">
        <f t="shared" ref="C20:AI20" si="0">SUM(C9:C18)</f>
        <v>0</v>
      </c>
      <c r="D20" s="2">
        <f t="shared" si="0"/>
        <v>0</v>
      </c>
      <c r="E20" s="2">
        <f t="shared" si="0"/>
        <v>0</v>
      </c>
      <c r="F20" s="2">
        <f t="shared" si="0"/>
        <v>0</v>
      </c>
      <c r="G20" s="2">
        <f t="shared" si="0"/>
        <v>0</v>
      </c>
      <c r="H20" s="2">
        <f t="shared" si="0"/>
        <v>0</v>
      </c>
      <c r="I20" s="2">
        <f t="shared" si="0"/>
        <v>0</v>
      </c>
      <c r="J20" s="2">
        <f t="shared" si="0"/>
        <v>0</v>
      </c>
      <c r="K20" s="2">
        <f t="shared" si="0"/>
        <v>0</v>
      </c>
      <c r="L20" s="2">
        <f t="shared" si="0"/>
        <v>0</v>
      </c>
      <c r="M20" s="2">
        <f t="shared" si="0"/>
        <v>0</v>
      </c>
      <c r="N20" s="2">
        <f t="shared" si="0"/>
        <v>0</v>
      </c>
      <c r="O20" s="2">
        <f t="shared" si="0"/>
        <v>0</v>
      </c>
      <c r="P20" s="2">
        <f t="shared" si="0"/>
        <v>0</v>
      </c>
      <c r="Q20" s="2">
        <f t="shared" si="0"/>
        <v>0</v>
      </c>
      <c r="R20" s="2">
        <f t="shared" si="0"/>
        <v>0</v>
      </c>
      <c r="S20" s="2">
        <f t="shared" si="0"/>
        <v>0</v>
      </c>
      <c r="T20" s="2">
        <f t="shared" si="0"/>
        <v>0</v>
      </c>
      <c r="U20" s="2">
        <f t="shared" si="0"/>
        <v>0</v>
      </c>
      <c r="V20" s="2">
        <f t="shared" si="0"/>
        <v>0</v>
      </c>
      <c r="W20" s="2">
        <f t="shared" si="0"/>
        <v>0</v>
      </c>
      <c r="X20" s="2">
        <f t="shared" si="0"/>
        <v>0</v>
      </c>
      <c r="Y20" s="2">
        <f t="shared" si="0"/>
        <v>0</v>
      </c>
      <c r="Z20" s="2">
        <f t="shared" si="0"/>
        <v>0</v>
      </c>
      <c r="AA20" s="2">
        <f t="shared" si="0"/>
        <v>0</v>
      </c>
      <c r="AB20" s="2">
        <f t="shared" si="0"/>
        <v>0</v>
      </c>
      <c r="AC20" s="2">
        <f t="shared" si="0"/>
        <v>0</v>
      </c>
      <c r="AD20" s="2">
        <f t="shared" si="0"/>
        <v>0</v>
      </c>
      <c r="AE20" s="2">
        <f t="shared" si="0"/>
        <v>0</v>
      </c>
      <c r="AF20" s="2">
        <f t="shared" si="0"/>
        <v>0</v>
      </c>
      <c r="AG20" s="2">
        <f t="shared" si="0"/>
        <v>0</v>
      </c>
      <c r="AH20" s="2">
        <f t="shared" si="0"/>
        <v>0</v>
      </c>
      <c r="AI20" s="2">
        <f t="shared" si="0"/>
        <v>0</v>
      </c>
    </row>
    <row r="21" spans="1:35" ht="25.5" x14ac:dyDescent="0.5">
      <c r="B21" s="13" t="s">
        <v>75</v>
      </c>
      <c r="C21" s="15">
        <f>SUM(B20:AI20)</f>
        <v>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6.5" x14ac:dyDescent="0.3">
      <c r="A22" s="2"/>
    </row>
    <row r="23" spans="1:35" ht="16.5" x14ac:dyDescent="0.3">
      <c r="A23" s="2"/>
    </row>
    <row r="24" spans="1:35" ht="17.25" x14ac:dyDescent="0.3">
      <c r="A24" s="21" t="s">
        <v>79</v>
      </c>
    </row>
    <row r="25" spans="1:35" ht="16.5" x14ac:dyDescent="0.3">
      <c r="A25" s="12" t="s">
        <v>169</v>
      </c>
    </row>
    <row r="26" spans="1:35" ht="16.5" x14ac:dyDescent="0.3">
      <c r="A26" s="25" t="s">
        <v>170</v>
      </c>
    </row>
    <row r="27" spans="1:35" ht="16.5" x14ac:dyDescent="0.3">
      <c r="A27" s="2"/>
    </row>
    <row r="28" spans="1:35" ht="16.5" x14ac:dyDescent="0.3">
      <c r="A28" s="12" t="s">
        <v>140</v>
      </c>
    </row>
    <row r="30" spans="1:35" ht="17.25" x14ac:dyDescent="0.3">
      <c r="A30" s="14" t="s">
        <v>141</v>
      </c>
      <c r="H30" s="19" t="s">
        <v>142</v>
      </c>
    </row>
  </sheetData>
  <hyperlinks>
    <hyperlink ref="H30" r:id="rId1" display="https://www.facebook.com/groups/programmationfqccl" xr:uid="{03778A43-7D0D-4174-B95F-2F1DFA5553C8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63D8A-AD73-4427-A785-B3A8440894F6}">
  <dimension ref="B1:B40"/>
  <sheetViews>
    <sheetView workbookViewId="0">
      <selection sqref="A1:XFD1"/>
    </sheetView>
  </sheetViews>
  <sheetFormatPr baseColWidth="10" defaultRowHeight="15" x14ac:dyDescent="0.25"/>
  <cols>
    <col min="2" max="2" width="48.28515625" bestFit="1" customWidth="1"/>
  </cols>
  <sheetData>
    <row r="1" spans="2:2" ht="24" customHeight="1" x14ac:dyDescent="0.25"/>
    <row r="2" spans="2:2" ht="24.75" customHeight="1" x14ac:dyDescent="0.25"/>
    <row r="3" spans="2:2" ht="24.75" customHeight="1" x14ac:dyDescent="0.25"/>
    <row r="4" spans="2:2" ht="24.75" customHeight="1" x14ac:dyDescent="0.25"/>
    <row r="5" spans="2:2" ht="24.75" customHeight="1" x14ac:dyDescent="0.25"/>
    <row r="7" spans="2:2" ht="21" x14ac:dyDescent="0.35">
      <c r="B7" s="9" t="s">
        <v>28</v>
      </c>
    </row>
    <row r="8" spans="2:2" ht="16.5" x14ac:dyDescent="0.3">
      <c r="B8" s="11" t="s">
        <v>1</v>
      </c>
    </row>
    <row r="9" spans="2:2" ht="16.5" x14ac:dyDescent="0.3">
      <c r="B9" s="11" t="s">
        <v>2</v>
      </c>
    </row>
    <row r="10" spans="2:2" ht="16.5" x14ac:dyDescent="0.3">
      <c r="B10" s="11" t="s">
        <v>3</v>
      </c>
    </row>
    <row r="11" spans="2:2" ht="16.5" x14ac:dyDescent="0.3">
      <c r="B11" s="11" t="s">
        <v>4</v>
      </c>
    </row>
    <row r="12" spans="2:2" ht="16.5" x14ac:dyDescent="0.3">
      <c r="B12" s="11" t="s">
        <v>5</v>
      </c>
    </row>
    <row r="13" spans="2:2" ht="16.5" x14ac:dyDescent="0.3">
      <c r="B13" s="11" t="s">
        <v>6</v>
      </c>
    </row>
    <row r="14" spans="2:2" ht="16.5" x14ac:dyDescent="0.3">
      <c r="B14" s="11" t="s">
        <v>7</v>
      </c>
    </row>
    <row r="16" spans="2:2" ht="21" x14ac:dyDescent="0.35">
      <c r="B16" s="10" t="s">
        <v>20</v>
      </c>
    </row>
    <row r="17" spans="2:2" ht="16.5" x14ac:dyDescent="0.3">
      <c r="B17" s="11" t="s">
        <v>8</v>
      </c>
    </row>
    <row r="18" spans="2:2" ht="16.5" x14ac:dyDescent="0.3">
      <c r="B18" s="11" t="s">
        <v>9</v>
      </c>
    </row>
    <row r="19" spans="2:2" ht="16.5" x14ac:dyDescent="0.3">
      <c r="B19" s="11" t="s">
        <v>10</v>
      </c>
    </row>
    <row r="20" spans="2:2" ht="16.5" x14ac:dyDescent="0.3">
      <c r="B20" s="11" t="s">
        <v>11</v>
      </c>
    </row>
    <row r="21" spans="2:2" ht="16.5" x14ac:dyDescent="0.3">
      <c r="B21" s="11" t="s">
        <v>12</v>
      </c>
    </row>
    <row r="22" spans="2:2" x14ac:dyDescent="0.25">
      <c r="B22" s="1"/>
    </row>
    <row r="23" spans="2:2" ht="21" x14ac:dyDescent="0.35">
      <c r="B23" s="10" t="s">
        <v>16</v>
      </c>
    </row>
    <row r="24" spans="2:2" ht="16.5" x14ac:dyDescent="0.3">
      <c r="B24" s="11" t="s">
        <v>18</v>
      </c>
    </row>
    <row r="25" spans="2:2" ht="16.5" x14ac:dyDescent="0.3">
      <c r="B25" s="11" t="s">
        <v>143</v>
      </c>
    </row>
    <row r="26" spans="2:2" ht="16.5" x14ac:dyDescent="0.3">
      <c r="B26" s="11" t="s">
        <v>19</v>
      </c>
    </row>
    <row r="27" spans="2:2" ht="16.5" x14ac:dyDescent="0.3">
      <c r="B27" s="11" t="s">
        <v>21</v>
      </c>
    </row>
    <row r="28" spans="2:2" ht="16.5" x14ac:dyDescent="0.3">
      <c r="B28" s="11" t="s">
        <v>22</v>
      </c>
    </row>
    <row r="29" spans="2:2" ht="16.5" x14ac:dyDescent="0.3">
      <c r="B29" s="11" t="s">
        <v>23</v>
      </c>
    </row>
    <row r="30" spans="2:2" ht="16.5" x14ac:dyDescent="0.3">
      <c r="B30" s="11" t="s">
        <v>24</v>
      </c>
    </row>
    <row r="31" spans="2:2" ht="16.5" x14ac:dyDescent="0.3">
      <c r="B31" s="11" t="s">
        <v>25</v>
      </c>
    </row>
    <row r="33" spans="2:2" ht="21" x14ac:dyDescent="0.35">
      <c r="B33" s="10" t="s">
        <v>13</v>
      </c>
    </row>
    <row r="34" spans="2:2" ht="16.5" x14ac:dyDescent="0.3">
      <c r="B34" s="11" t="s">
        <v>14</v>
      </c>
    </row>
    <row r="35" spans="2:2" ht="16.5" x14ac:dyDescent="0.3">
      <c r="B35" s="11" t="s">
        <v>15</v>
      </c>
    </row>
    <row r="36" spans="2:2" ht="16.5" x14ac:dyDescent="0.3">
      <c r="B36" s="11" t="s">
        <v>17</v>
      </c>
    </row>
    <row r="37" spans="2:2" ht="16.5" x14ac:dyDescent="0.3">
      <c r="B37" s="11" t="s">
        <v>168</v>
      </c>
    </row>
    <row r="38" spans="2:2" ht="16.5" x14ac:dyDescent="0.3">
      <c r="B38" s="11" t="s">
        <v>26</v>
      </c>
    </row>
    <row r="39" spans="2:2" ht="16.5" x14ac:dyDescent="0.3">
      <c r="B39" s="11" t="s">
        <v>27</v>
      </c>
    </row>
    <row r="40" spans="2:2" x14ac:dyDescent="0.25">
      <c r="B40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921DF-FCD0-474F-99E8-42F932209879}">
  <dimension ref="A11:F37"/>
  <sheetViews>
    <sheetView workbookViewId="0">
      <selection activeCell="A35" sqref="A35"/>
    </sheetView>
  </sheetViews>
  <sheetFormatPr baseColWidth="10" defaultRowHeight="15" x14ac:dyDescent="0.25"/>
  <sheetData>
    <row r="11" spans="1:6" ht="26.25" x14ac:dyDescent="0.45">
      <c r="F11" s="23" t="s">
        <v>146</v>
      </c>
    </row>
    <row r="13" spans="1:6" ht="20.25" x14ac:dyDescent="0.35">
      <c r="A13" s="5" t="s">
        <v>147</v>
      </c>
    </row>
    <row r="14" spans="1:6" x14ac:dyDescent="0.25">
      <c r="A14" s="1" t="s">
        <v>148</v>
      </c>
    </row>
    <row r="15" spans="1:6" x14ac:dyDescent="0.25">
      <c r="A15" s="1" t="s">
        <v>149</v>
      </c>
    </row>
    <row r="16" spans="1:6" x14ac:dyDescent="0.25">
      <c r="A16" s="24" t="s">
        <v>150</v>
      </c>
    </row>
    <row r="17" spans="1:1" x14ac:dyDescent="0.25">
      <c r="A17" s="1" t="s">
        <v>151</v>
      </c>
    </row>
    <row r="18" spans="1:1" x14ac:dyDescent="0.25">
      <c r="A18" s="24" t="s">
        <v>166</v>
      </c>
    </row>
    <row r="19" spans="1:1" x14ac:dyDescent="0.25">
      <c r="A19" s="24" t="s">
        <v>152</v>
      </c>
    </row>
    <row r="20" spans="1:1" x14ac:dyDescent="0.25">
      <c r="A20" s="1" t="s">
        <v>153</v>
      </c>
    </row>
    <row r="21" spans="1:1" x14ac:dyDescent="0.25">
      <c r="A21" s="1" t="s">
        <v>154</v>
      </c>
    </row>
    <row r="23" spans="1:1" ht="20.25" x14ac:dyDescent="0.35">
      <c r="A23" s="5" t="s">
        <v>158</v>
      </c>
    </row>
    <row r="24" spans="1:1" x14ac:dyDescent="0.25">
      <c r="A24" s="1" t="s">
        <v>155</v>
      </c>
    </row>
    <row r="25" spans="1:1" x14ac:dyDescent="0.25">
      <c r="A25" s="1" t="s">
        <v>156</v>
      </c>
    </row>
    <row r="26" spans="1:1" x14ac:dyDescent="0.25">
      <c r="A26" s="24" t="s">
        <v>157</v>
      </c>
    </row>
    <row r="28" spans="1:1" ht="20.25" x14ac:dyDescent="0.35">
      <c r="A28" s="5" t="s">
        <v>159</v>
      </c>
    </row>
    <row r="29" spans="1:1" x14ac:dyDescent="0.25">
      <c r="A29" s="1" t="s">
        <v>161</v>
      </c>
    </row>
    <row r="30" spans="1:1" x14ac:dyDescent="0.25">
      <c r="A30" s="24" t="s">
        <v>160</v>
      </c>
    </row>
    <row r="31" spans="1:1" x14ac:dyDescent="0.25">
      <c r="A31" s="24" t="s">
        <v>162</v>
      </c>
    </row>
    <row r="33" spans="1:1" ht="20.25" x14ac:dyDescent="0.35">
      <c r="A33" s="5" t="s">
        <v>163</v>
      </c>
    </row>
    <row r="34" spans="1:1" x14ac:dyDescent="0.25">
      <c r="A34" s="1" t="s">
        <v>167</v>
      </c>
    </row>
    <row r="35" spans="1:1" x14ac:dyDescent="0.25">
      <c r="A35" s="1" t="s">
        <v>164</v>
      </c>
    </row>
    <row r="37" spans="1:1" x14ac:dyDescent="0.25">
      <c r="A37" t="s">
        <v>165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Chemin parcouru</vt:lpstr>
      <vt:lpstr>Tableau de compilation</vt:lpstr>
      <vt:lpstr>Idées d'activités</vt:lpstr>
      <vt:lpstr>Informations et 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</dc:creator>
  <cp:lastModifiedBy>Caroline Bergeron</cp:lastModifiedBy>
  <dcterms:created xsi:type="dcterms:W3CDTF">2021-04-23T14:36:56Z</dcterms:created>
  <dcterms:modified xsi:type="dcterms:W3CDTF">2021-04-27T12:24:18Z</dcterms:modified>
</cp:coreProperties>
</file>